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70" windowWidth="9915" windowHeight="9120" activeTab="0"/>
  </bookViews>
  <sheets>
    <sheet name="ветераны" sheetId="1" r:id="rId1"/>
  </sheets>
  <definedNames>
    <definedName name="Excel_BuiltIn_Print_Area_2">#REF!</definedName>
    <definedName name="_xlnm.Print_Area" localSheetId="0">'ветераны'!$A$1:$AD$36</definedName>
  </definedNames>
  <calcPr fullCalcOnLoad="1"/>
</workbook>
</file>

<file path=xl/sharedStrings.xml><?xml version="1.0" encoding="utf-8"?>
<sst xmlns="http://schemas.openxmlformats.org/spreadsheetml/2006/main" count="139" uniqueCount="57">
  <si>
    <t>№ п/п</t>
  </si>
  <si>
    <t>Тюменский район</t>
  </si>
  <si>
    <t>МЕСТО</t>
  </si>
  <si>
    <t>ТАБЛИЦА   РЕЗУЛЬТАТОВ</t>
  </si>
  <si>
    <t>Мини-футбол</t>
  </si>
  <si>
    <t>Шахматы</t>
  </si>
  <si>
    <t>Волейбол муж.</t>
  </si>
  <si>
    <t>Волейбол жен.</t>
  </si>
  <si>
    <t>Баскетбол муж.</t>
  </si>
  <si>
    <t>Лыжные гонки</t>
  </si>
  <si>
    <t>Наименование МО</t>
  </si>
  <si>
    <t>Настольный теннис муж.</t>
  </si>
  <si>
    <t>Настольный теннис жен.</t>
  </si>
  <si>
    <t>Новотарманское МО</t>
  </si>
  <si>
    <t>Горьковское МО</t>
  </si>
  <si>
    <t>Ембаевское МО</t>
  </si>
  <si>
    <t>Каскаринское МО</t>
  </si>
  <si>
    <t>Кулаковское МО</t>
  </si>
  <si>
    <t>Кол-во участников</t>
  </si>
  <si>
    <t>Кол-во видов</t>
  </si>
  <si>
    <t>место</t>
  </si>
  <si>
    <t>очки</t>
  </si>
  <si>
    <t>кол-во уч.</t>
  </si>
  <si>
    <t>Богандинское МО</t>
  </si>
  <si>
    <t>Каменское МО</t>
  </si>
  <si>
    <t>* - согласно положению, общекомандный результат по командам, принявшим участие менее чем в трех видах спартакиады НЕ ПОДВОДИТСЯ</t>
  </si>
  <si>
    <t>МО п. Андреевский</t>
  </si>
  <si>
    <t>МО п. Боровский</t>
  </si>
  <si>
    <t>Мальковское МО</t>
  </si>
  <si>
    <t>Московское МО</t>
  </si>
  <si>
    <t>Муллашинское МО</t>
  </si>
  <si>
    <t>Наримановское МО</t>
  </si>
  <si>
    <t>Онохинское</t>
  </si>
  <si>
    <t>Салаирское</t>
  </si>
  <si>
    <t>Чикчинское МО</t>
  </si>
  <si>
    <t>I</t>
  </si>
  <si>
    <t>II</t>
  </si>
  <si>
    <t>III</t>
  </si>
  <si>
    <t>5</t>
  </si>
  <si>
    <t>10</t>
  </si>
  <si>
    <t>8</t>
  </si>
  <si>
    <t>11</t>
  </si>
  <si>
    <t>7</t>
  </si>
  <si>
    <t>9</t>
  </si>
  <si>
    <t>3</t>
  </si>
  <si>
    <t>ВСЕГО ОЧКОВ                        (зачет по 6 видам)</t>
  </si>
  <si>
    <t>17</t>
  </si>
  <si>
    <t>Управление по спорту и молодежной политике Администрации Тюменского муниципального района</t>
  </si>
  <si>
    <t>4</t>
  </si>
  <si>
    <t>2022 год</t>
  </si>
  <si>
    <t>21</t>
  </si>
  <si>
    <t>XVIII Спартакиада ветеранов спорта ТМР сентябрь-декабрь 2022 г.</t>
  </si>
  <si>
    <t>6</t>
  </si>
  <si>
    <t>Успенское МО</t>
  </si>
  <si>
    <t>Винзилинское МО</t>
  </si>
  <si>
    <t>Переваловское МО</t>
  </si>
  <si>
    <t>Червишевское МО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</si>
</sst>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0_р_."/>
  </numFmts>
  <fonts count="55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tmr.ru/munizipalnie-obrazovania/kamenskoe/" TargetMode="External" /><Relationship Id="rId2" Type="http://schemas.openxmlformats.org/officeDocument/2006/relationships/hyperlink" Target="https://atmr.ru/munizipalnie-obrazovania/kulakovskoe/" TargetMode="External" /><Relationship Id="rId3" Type="http://schemas.openxmlformats.org/officeDocument/2006/relationships/hyperlink" Target="https://atmr.ru/munizipalnie-obrazovania/mullashinskoe/" TargetMode="External" /><Relationship Id="rId4" Type="http://schemas.openxmlformats.org/officeDocument/2006/relationships/hyperlink" Target="https://atmr.ru/munizipalnie-obrazovania/narimanovskoe/" TargetMode="External" /><Relationship Id="rId5" Type="http://schemas.openxmlformats.org/officeDocument/2006/relationships/hyperlink" Target="https://atmr.ru/munizipalnie-obrazovania/salairskoe/" TargetMode="External" /><Relationship Id="rId6" Type="http://schemas.openxmlformats.org/officeDocument/2006/relationships/hyperlink" Target="https://atmr.ru/munizipalnie-obrazovania/borovskij/" TargetMode="External" /><Relationship Id="rId7" Type="http://schemas.openxmlformats.org/officeDocument/2006/relationships/hyperlink" Target="https://atmr.ru/munizipalnie-obrazovania/uspenskoe/" TargetMode="External" /><Relationship Id="rId8" Type="http://schemas.openxmlformats.org/officeDocument/2006/relationships/hyperlink" Target="https://atmr.ru/munizipalnie-obrazovania/vinzilinskoe/" TargetMode="External" /><Relationship Id="rId9" Type="http://schemas.openxmlformats.org/officeDocument/2006/relationships/hyperlink" Target="https://atmr.ru/munizipalnie-obrazovania/malkovskoe/" TargetMode="External" /><Relationship Id="rId10" Type="http://schemas.openxmlformats.org/officeDocument/2006/relationships/hyperlink" Target="https://atmr.ru/munizipalnie-obrazovania/bogandinskoe/" TargetMode="External" /><Relationship Id="rId11" Type="http://schemas.openxmlformats.org/officeDocument/2006/relationships/hyperlink" Target="https://atmr.ru/munizipalnie-obrazovania/kaskarinskoe/" TargetMode="External" /><Relationship Id="rId12" Type="http://schemas.openxmlformats.org/officeDocument/2006/relationships/hyperlink" Target="https://atmr.ru/munizipalnie-obrazovania/perevalovskoe/" TargetMode="External" /><Relationship Id="rId13" Type="http://schemas.openxmlformats.org/officeDocument/2006/relationships/hyperlink" Target="https://atmr.ru/munizipalnie-obrazovania/chikchinskoe/" TargetMode="External" /><Relationship Id="rId14" Type="http://schemas.openxmlformats.org/officeDocument/2006/relationships/hyperlink" Target="https://atmr.ru/munizipalnie-obrazovania/andreevskoe/" TargetMode="External" /><Relationship Id="rId15" Type="http://schemas.openxmlformats.org/officeDocument/2006/relationships/hyperlink" Target="https://atmr.ru/munizipalnie-obrazovania/moskovskoe/" TargetMode="External" /><Relationship Id="rId16" Type="http://schemas.openxmlformats.org/officeDocument/2006/relationships/hyperlink" Target="https://atmr.ru/munizipalnie-obrazovania/onohinskoe/" TargetMode="External" /><Relationship Id="rId17" Type="http://schemas.openxmlformats.org/officeDocument/2006/relationships/hyperlink" Target="https://atmr.ru/munizipalnie-obrazovania/novotarmanskoe/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E35"/>
  <sheetViews>
    <sheetView tabSelected="1" view="pageBreakPreview" zoomScale="60" workbookViewId="0" topLeftCell="A1">
      <selection activeCell="Z34" sqref="Z34"/>
    </sheetView>
  </sheetViews>
  <sheetFormatPr defaultColWidth="9.140625" defaultRowHeight="12.75"/>
  <cols>
    <col min="1" max="1" width="4.57421875" style="0" customWidth="1"/>
    <col min="2" max="2" width="27.8515625" style="36" customWidth="1"/>
    <col min="3" max="3" width="9.421875" style="0" customWidth="1"/>
    <col min="4" max="4" width="10.57421875" style="0" customWidth="1"/>
    <col min="5" max="5" width="8.421875" style="0" customWidth="1"/>
    <col min="6" max="6" width="8.7109375" style="0" customWidth="1"/>
    <col min="7" max="7" width="10.00390625" style="0" customWidth="1"/>
    <col min="8" max="8" width="9.28125" style="0" customWidth="1"/>
    <col min="9" max="9" width="10.57421875" style="0" customWidth="1"/>
    <col min="10" max="10" width="9.57421875" style="0" customWidth="1"/>
    <col min="11" max="11" width="9.00390625" style="0" customWidth="1"/>
    <col min="12" max="12" width="9.7109375" style="0" customWidth="1"/>
    <col min="13" max="13" width="10.28125" style="0" customWidth="1"/>
    <col min="14" max="14" width="9.00390625" style="0" customWidth="1"/>
    <col min="15" max="15" width="9.140625" style="0" customWidth="1"/>
    <col min="16" max="16" width="8.57421875" style="0" customWidth="1"/>
    <col min="17" max="20" width="8.7109375" style="0" customWidth="1"/>
    <col min="21" max="21" width="9.421875" style="0" customWidth="1"/>
    <col min="22" max="22" width="8.140625" style="0" customWidth="1"/>
    <col min="23" max="23" width="9.28125" style="0" customWidth="1"/>
    <col min="24" max="24" width="9.140625" style="6" customWidth="1"/>
    <col min="25" max="25" width="8.7109375" style="6" customWidth="1"/>
    <col min="26" max="26" width="11.57421875" style="6" customWidth="1"/>
    <col min="27" max="27" width="10.140625" style="6" customWidth="1"/>
    <col min="28" max="28" width="10.140625" style="0" customWidth="1"/>
    <col min="29" max="30" width="11.140625" style="0" customWidth="1"/>
  </cols>
  <sheetData>
    <row r="2" spans="1:30" ht="20.25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0" ht="18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ht="15.75">
      <c r="A4" s="9"/>
      <c r="B4" s="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26.25" customHeight="1">
      <c r="A5" s="62" t="s">
        <v>51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</row>
    <row r="6" spans="1:30" ht="30.75" customHeigh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</row>
    <row r="7" spans="1:30" ht="20.25">
      <c r="A7" s="63" t="s">
        <v>1</v>
      </c>
      <c r="B7" s="63"/>
      <c r="C7" s="10"/>
      <c r="D7" s="10"/>
      <c r="E7" s="10"/>
      <c r="F7" s="10"/>
      <c r="G7" s="10"/>
      <c r="H7" s="10"/>
      <c r="I7" s="1"/>
      <c r="J7" s="1"/>
      <c r="K7" s="1"/>
      <c r="L7" s="11"/>
      <c r="M7" s="11"/>
      <c r="N7" s="11"/>
      <c r="O7" s="2"/>
      <c r="P7" s="2"/>
      <c r="Q7" s="2"/>
      <c r="R7" s="2"/>
      <c r="S7" s="2"/>
      <c r="T7" s="2"/>
      <c r="U7" s="61"/>
      <c r="V7" s="61"/>
      <c r="W7" s="61"/>
      <c r="X7" s="61"/>
      <c r="Y7" s="5"/>
      <c r="Z7" s="5"/>
      <c r="AA7" s="5"/>
      <c r="AB7" s="5"/>
      <c r="AC7" s="65" t="s">
        <v>49</v>
      </c>
      <c r="AD7" s="65"/>
    </row>
    <row r="8" spans="1:30" ht="147" customHeight="1">
      <c r="A8" s="15" t="s">
        <v>0</v>
      </c>
      <c r="B8" s="16" t="s">
        <v>10</v>
      </c>
      <c r="C8" s="53" t="s">
        <v>11</v>
      </c>
      <c r="D8" s="54"/>
      <c r="E8" s="55"/>
      <c r="F8" s="53" t="s">
        <v>12</v>
      </c>
      <c r="G8" s="54"/>
      <c r="H8" s="55"/>
      <c r="I8" s="53" t="s">
        <v>5</v>
      </c>
      <c r="J8" s="54"/>
      <c r="K8" s="55"/>
      <c r="L8" s="56" t="s">
        <v>6</v>
      </c>
      <c r="M8" s="57"/>
      <c r="N8" s="58"/>
      <c r="O8" s="53" t="s">
        <v>7</v>
      </c>
      <c r="P8" s="54"/>
      <c r="Q8" s="55"/>
      <c r="R8" s="53" t="s">
        <v>4</v>
      </c>
      <c r="S8" s="54"/>
      <c r="T8" s="55"/>
      <c r="U8" s="53" t="s">
        <v>8</v>
      </c>
      <c r="V8" s="54"/>
      <c r="W8" s="55"/>
      <c r="X8" s="53" t="s">
        <v>9</v>
      </c>
      <c r="Y8" s="54"/>
      <c r="Z8" s="55"/>
      <c r="AA8" s="17" t="s">
        <v>19</v>
      </c>
      <c r="AB8" s="17" t="s">
        <v>18</v>
      </c>
      <c r="AC8" s="17" t="s">
        <v>45</v>
      </c>
      <c r="AD8" s="17" t="s">
        <v>2</v>
      </c>
    </row>
    <row r="9" spans="1:30" s="19" customFormat="1" ht="37.5" customHeight="1">
      <c r="A9" s="18"/>
      <c r="B9" s="22"/>
      <c r="C9" s="22" t="s">
        <v>20</v>
      </c>
      <c r="D9" s="22" t="s">
        <v>21</v>
      </c>
      <c r="E9" s="22" t="s">
        <v>22</v>
      </c>
      <c r="F9" s="22" t="s">
        <v>20</v>
      </c>
      <c r="G9" s="22" t="s">
        <v>21</v>
      </c>
      <c r="H9" s="22" t="s">
        <v>22</v>
      </c>
      <c r="I9" s="22" t="s">
        <v>20</v>
      </c>
      <c r="J9" s="22" t="s">
        <v>21</v>
      </c>
      <c r="K9" s="22" t="s">
        <v>22</v>
      </c>
      <c r="L9" s="22" t="s">
        <v>20</v>
      </c>
      <c r="M9" s="22" t="s">
        <v>21</v>
      </c>
      <c r="N9" s="22" t="s">
        <v>22</v>
      </c>
      <c r="O9" s="22" t="s">
        <v>20</v>
      </c>
      <c r="P9" s="22" t="s">
        <v>21</v>
      </c>
      <c r="Q9" s="22" t="s">
        <v>22</v>
      </c>
      <c r="R9" s="22" t="s">
        <v>20</v>
      </c>
      <c r="S9" s="22" t="s">
        <v>21</v>
      </c>
      <c r="T9" s="22" t="s">
        <v>22</v>
      </c>
      <c r="U9" s="22" t="s">
        <v>20</v>
      </c>
      <c r="V9" s="22" t="s">
        <v>21</v>
      </c>
      <c r="W9" s="22" t="s">
        <v>22</v>
      </c>
      <c r="X9" s="22" t="s">
        <v>20</v>
      </c>
      <c r="Y9" s="22" t="s">
        <v>21</v>
      </c>
      <c r="Z9" s="22" t="s">
        <v>22</v>
      </c>
      <c r="AA9" s="33"/>
      <c r="AB9" s="23"/>
      <c r="AC9" s="23"/>
      <c r="AD9" s="24"/>
    </row>
    <row r="10" spans="1:30" s="19" customFormat="1" ht="37.5" customHeight="1">
      <c r="A10" s="18">
        <v>1</v>
      </c>
      <c r="B10" s="22" t="s">
        <v>27</v>
      </c>
      <c r="C10" s="28" t="s">
        <v>36</v>
      </c>
      <c r="D10" s="38">
        <v>2</v>
      </c>
      <c r="E10" s="45" t="s">
        <v>44</v>
      </c>
      <c r="F10" s="26" t="s">
        <v>35</v>
      </c>
      <c r="G10" s="47">
        <v>1</v>
      </c>
      <c r="H10" s="44">
        <v>3</v>
      </c>
      <c r="I10" s="26" t="s">
        <v>35</v>
      </c>
      <c r="J10" s="47">
        <v>1</v>
      </c>
      <c r="K10" s="46">
        <v>5</v>
      </c>
      <c r="L10" s="40" t="s">
        <v>36</v>
      </c>
      <c r="M10" s="48">
        <v>2</v>
      </c>
      <c r="N10" s="39">
        <v>10</v>
      </c>
      <c r="O10" s="26" t="s">
        <v>35</v>
      </c>
      <c r="P10" s="47">
        <v>1</v>
      </c>
      <c r="Q10" s="39">
        <v>10</v>
      </c>
      <c r="R10" s="28" t="s">
        <v>36</v>
      </c>
      <c r="S10" s="48">
        <v>2</v>
      </c>
      <c r="T10" s="25">
        <v>10</v>
      </c>
      <c r="U10" s="26" t="s">
        <v>35</v>
      </c>
      <c r="V10" s="47">
        <v>1</v>
      </c>
      <c r="W10" s="39">
        <v>10</v>
      </c>
      <c r="X10" s="40" t="s">
        <v>37</v>
      </c>
      <c r="Y10" s="38">
        <v>3</v>
      </c>
      <c r="Z10" s="42">
        <v>6</v>
      </c>
      <c r="AA10" s="32">
        <v>8</v>
      </c>
      <c r="AB10" s="25">
        <f>Z10+W10+T10+Q10+N10+K10+H10+E10</f>
        <v>57</v>
      </c>
      <c r="AC10" s="50">
        <v>8</v>
      </c>
      <c r="AD10" s="26" t="s">
        <v>35</v>
      </c>
    </row>
    <row r="11" spans="1:30" s="19" customFormat="1" ht="37.5" customHeight="1">
      <c r="A11" s="18">
        <v>2</v>
      </c>
      <c r="B11" s="22" t="s">
        <v>53</v>
      </c>
      <c r="C11" s="29" t="s">
        <v>48</v>
      </c>
      <c r="D11" s="48">
        <v>4</v>
      </c>
      <c r="E11" s="45" t="s">
        <v>44</v>
      </c>
      <c r="F11" s="25">
        <v>7</v>
      </c>
      <c r="G11" s="20">
        <v>17</v>
      </c>
      <c r="H11" s="25"/>
      <c r="I11" s="25">
        <v>6</v>
      </c>
      <c r="J11" s="20">
        <v>6</v>
      </c>
      <c r="K11" s="44">
        <v>5</v>
      </c>
      <c r="L11" s="26" t="s">
        <v>35</v>
      </c>
      <c r="M11" s="47">
        <v>1</v>
      </c>
      <c r="N11" s="25">
        <v>10</v>
      </c>
      <c r="O11" s="40" t="s">
        <v>36</v>
      </c>
      <c r="P11" s="48">
        <v>2</v>
      </c>
      <c r="Q11" s="25">
        <v>10</v>
      </c>
      <c r="R11" s="40" t="s">
        <v>37</v>
      </c>
      <c r="S11" s="48">
        <v>3</v>
      </c>
      <c r="T11" s="25">
        <v>10</v>
      </c>
      <c r="U11" s="40" t="s">
        <v>36</v>
      </c>
      <c r="V11" s="48">
        <v>2</v>
      </c>
      <c r="W11" s="25">
        <v>10</v>
      </c>
      <c r="X11" s="32">
        <v>5</v>
      </c>
      <c r="Y11" s="51">
        <v>5</v>
      </c>
      <c r="Z11" s="32">
        <v>2</v>
      </c>
      <c r="AA11" s="32">
        <v>7</v>
      </c>
      <c r="AB11" s="25">
        <f>Z11+W11+T11+Q11+N11+K11+E11</f>
        <v>50</v>
      </c>
      <c r="AC11" s="50">
        <f>D11+M11+P11+S11+V11+Y11</f>
        <v>17</v>
      </c>
      <c r="AD11" s="40" t="s">
        <v>36</v>
      </c>
    </row>
    <row r="12" spans="1:30" s="19" customFormat="1" ht="37.5" customHeight="1">
      <c r="A12" s="18">
        <v>3</v>
      </c>
      <c r="B12" s="22" t="s">
        <v>54</v>
      </c>
      <c r="C12" s="28" t="s">
        <v>37</v>
      </c>
      <c r="D12" s="48">
        <v>3</v>
      </c>
      <c r="E12" s="45" t="s">
        <v>44</v>
      </c>
      <c r="F12" s="25">
        <v>4</v>
      </c>
      <c r="G12" s="48">
        <v>4</v>
      </c>
      <c r="H12" s="44">
        <v>3</v>
      </c>
      <c r="I12" s="40" t="s">
        <v>36</v>
      </c>
      <c r="J12" s="48">
        <v>2</v>
      </c>
      <c r="K12" s="46">
        <v>5</v>
      </c>
      <c r="L12" s="39">
        <v>6</v>
      </c>
      <c r="M12" s="38">
        <v>6</v>
      </c>
      <c r="N12" s="39">
        <v>10</v>
      </c>
      <c r="O12" s="40" t="s">
        <v>37</v>
      </c>
      <c r="P12" s="48">
        <v>3</v>
      </c>
      <c r="Q12" s="39">
        <v>10</v>
      </c>
      <c r="R12" s="25">
        <v>5</v>
      </c>
      <c r="S12" s="20">
        <v>5</v>
      </c>
      <c r="T12" s="25">
        <v>10</v>
      </c>
      <c r="U12" s="29" t="s">
        <v>48</v>
      </c>
      <c r="V12" s="48">
        <v>4</v>
      </c>
      <c r="W12" s="39">
        <v>10</v>
      </c>
      <c r="X12" s="40" t="s">
        <v>36</v>
      </c>
      <c r="Y12" s="48">
        <v>2</v>
      </c>
      <c r="Z12" s="42">
        <v>6</v>
      </c>
      <c r="AA12" s="32">
        <v>8</v>
      </c>
      <c r="AB12" s="25">
        <f>E12+H12+K12+N12+Q12+T12+W12+Z12</f>
        <v>57</v>
      </c>
      <c r="AC12" s="50">
        <f>D12+G12+J12+P12+V12+Y12</f>
        <v>18</v>
      </c>
      <c r="AD12" s="40" t="s">
        <v>37</v>
      </c>
    </row>
    <row r="13" spans="1:30" s="19" customFormat="1" ht="37.5" customHeight="1">
      <c r="A13" s="18">
        <v>4</v>
      </c>
      <c r="B13" s="22" t="s">
        <v>55</v>
      </c>
      <c r="C13" s="29" t="s">
        <v>42</v>
      </c>
      <c r="D13" s="52" t="s">
        <v>42</v>
      </c>
      <c r="E13" s="45" t="s">
        <v>44</v>
      </c>
      <c r="F13" s="25">
        <v>5</v>
      </c>
      <c r="G13" s="48">
        <v>5</v>
      </c>
      <c r="H13" s="44">
        <v>3</v>
      </c>
      <c r="I13" s="29" t="s">
        <v>41</v>
      </c>
      <c r="J13" s="20">
        <v>21</v>
      </c>
      <c r="K13" s="25"/>
      <c r="L13" s="29" t="s">
        <v>48</v>
      </c>
      <c r="M13" s="52" t="s">
        <v>48</v>
      </c>
      <c r="N13" s="29" t="s">
        <v>52</v>
      </c>
      <c r="O13" s="39">
        <v>5</v>
      </c>
      <c r="P13" s="47">
        <v>5</v>
      </c>
      <c r="Q13" s="25">
        <v>8</v>
      </c>
      <c r="R13" s="25">
        <v>6</v>
      </c>
      <c r="S13" s="20">
        <v>16</v>
      </c>
      <c r="T13" s="25"/>
      <c r="U13" s="25">
        <v>5</v>
      </c>
      <c r="V13" s="48">
        <v>5</v>
      </c>
      <c r="W13" s="25">
        <v>8</v>
      </c>
      <c r="X13" s="32">
        <v>7</v>
      </c>
      <c r="Y13" s="51">
        <v>7</v>
      </c>
      <c r="Z13" s="32">
        <v>1</v>
      </c>
      <c r="AA13" s="32">
        <v>6</v>
      </c>
      <c r="AB13" s="25">
        <f>Z13+W13+Q13+N13+H13+E13</f>
        <v>29</v>
      </c>
      <c r="AC13" s="49">
        <f>Y13+V13+P13+M13+G13+D13</f>
        <v>33</v>
      </c>
      <c r="AD13" s="27">
        <v>4</v>
      </c>
    </row>
    <row r="14" spans="1:30" s="19" customFormat="1" ht="37.5" customHeight="1">
      <c r="A14" s="18">
        <v>5</v>
      </c>
      <c r="B14" s="22" t="s">
        <v>28</v>
      </c>
      <c r="C14" s="29" t="s">
        <v>39</v>
      </c>
      <c r="D14" s="48">
        <v>10</v>
      </c>
      <c r="E14" s="45" t="s">
        <v>44</v>
      </c>
      <c r="F14" s="26" t="s">
        <v>37</v>
      </c>
      <c r="G14" s="48">
        <v>3</v>
      </c>
      <c r="H14" s="44">
        <v>3</v>
      </c>
      <c r="I14" s="25">
        <v>10</v>
      </c>
      <c r="J14" s="48">
        <v>10</v>
      </c>
      <c r="K14" s="44">
        <v>5</v>
      </c>
      <c r="L14" s="28" t="s">
        <v>37</v>
      </c>
      <c r="M14" s="48">
        <v>3</v>
      </c>
      <c r="N14" s="25">
        <v>10</v>
      </c>
      <c r="O14" s="39">
        <v>6</v>
      </c>
      <c r="P14" s="47">
        <v>6</v>
      </c>
      <c r="Q14" s="25">
        <v>10</v>
      </c>
      <c r="R14" s="25">
        <v>6</v>
      </c>
      <c r="S14" s="20">
        <v>16</v>
      </c>
      <c r="T14" s="25"/>
      <c r="U14" s="40" t="s">
        <v>37</v>
      </c>
      <c r="V14" s="48">
        <v>3</v>
      </c>
      <c r="W14" s="29" t="s">
        <v>43</v>
      </c>
      <c r="X14" s="42">
        <v>8</v>
      </c>
      <c r="Y14" s="38">
        <v>18</v>
      </c>
      <c r="Z14" s="43"/>
      <c r="AA14" s="32">
        <v>6</v>
      </c>
      <c r="AB14" s="25">
        <f>W14+Q14+N14+K14+H14+E14</f>
        <v>40</v>
      </c>
      <c r="AC14" s="49">
        <f>D14+G14+J14+M14+P14+V14</f>
        <v>35</v>
      </c>
      <c r="AD14" s="25">
        <v>5</v>
      </c>
    </row>
    <row r="15" spans="1:30" s="19" customFormat="1" ht="37.5" customHeight="1">
      <c r="A15" s="18">
        <v>6</v>
      </c>
      <c r="B15" s="22" t="s">
        <v>23</v>
      </c>
      <c r="C15" s="28" t="s">
        <v>35</v>
      </c>
      <c r="D15" s="48">
        <v>1</v>
      </c>
      <c r="E15" s="45" t="s">
        <v>44</v>
      </c>
      <c r="F15" s="25">
        <v>7</v>
      </c>
      <c r="G15" s="38">
        <v>17</v>
      </c>
      <c r="H15" s="25"/>
      <c r="I15" s="39">
        <v>9</v>
      </c>
      <c r="J15" s="47">
        <v>9</v>
      </c>
      <c r="K15" s="46">
        <v>5</v>
      </c>
      <c r="L15" s="39">
        <v>5</v>
      </c>
      <c r="M15" s="47">
        <v>5</v>
      </c>
      <c r="N15" s="39">
        <v>6</v>
      </c>
      <c r="O15" s="39">
        <v>4</v>
      </c>
      <c r="P15" s="47">
        <v>4</v>
      </c>
      <c r="Q15" s="39">
        <v>7</v>
      </c>
      <c r="R15" s="25">
        <v>6</v>
      </c>
      <c r="S15" s="20">
        <v>16</v>
      </c>
      <c r="T15" s="25"/>
      <c r="U15" s="39">
        <v>6</v>
      </c>
      <c r="V15" s="38">
        <v>16</v>
      </c>
      <c r="W15" s="39"/>
      <c r="X15" s="42">
        <v>4</v>
      </c>
      <c r="Y15" s="47">
        <v>4</v>
      </c>
      <c r="Z15" s="42">
        <v>2</v>
      </c>
      <c r="AA15" s="32">
        <v>5</v>
      </c>
      <c r="AB15" s="25">
        <f>Z15+Q15+N15+K15+E15</f>
        <v>23</v>
      </c>
      <c r="AC15" s="49">
        <f>D15+J15+M15+P15+Y15</f>
        <v>23</v>
      </c>
      <c r="AD15" s="25">
        <v>6</v>
      </c>
    </row>
    <row r="16" spans="1:30" s="19" customFormat="1" ht="37.5" customHeight="1">
      <c r="A16" s="18">
        <v>7</v>
      </c>
      <c r="B16" s="22" t="s">
        <v>16</v>
      </c>
      <c r="C16" s="29" t="s">
        <v>41</v>
      </c>
      <c r="D16" s="20">
        <v>21</v>
      </c>
      <c r="E16" s="29"/>
      <c r="F16" s="25">
        <v>7</v>
      </c>
      <c r="G16" s="20">
        <v>17</v>
      </c>
      <c r="H16" s="25"/>
      <c r="I16" s="40" t="s">
        <v>37</v>
      </c>
      <c r="J16" s="48">
        <v>3</v>
      </c>
      <c r="K16" s="46">
        <v>5</v>
      </c>
      <c r="L16" s="39">
        <v>9</v>
      </c>
      <c r="M16" s="38">
        <v>19</v>
      </c>
      <c r="N16" s="39"/>
      <c r="O16" s="39">
        <v>8</v>
      </c>
      <c r="P16" s="38">
        <v>18</v>
      </c>
      <c r="Q16" s="39"/>
      <c r="R16" s="26" t="s">
        <v>35</v>
      </c>
      <c r="S16" s="48">
        <v>1</v>
      </c>
      <c r="T16" s="25">
        <v>10</v>
      </c>
      <c r="U16" s="39">
        <v>6</v>
      </c>
      <c r="V16" s="38">
        <v>16</v>
      </c>
      <c r="W16" s="39"/>
      <c r="X16" s="26" t="s">
        <v>35</v>
      </c>
      <c r="Y16" s="48">
        <v>1</v>
      </c>
      <c r="Z16" s="42">
        <v>6</v>
      </c>
      <c r="AA16" s="32">
        <v>3</v>
      </c>
      <c r="AB16" s="25">
        <f>Z16+T16+K16</f>
        <v>21</v>
      </c>
      <c r="AC16" s="49">
        <f>Y16+S16+J16</f>
        <v>5</v>
      </c>
      <c r="AD16" s="25">
        <v>7</v>
      </c>
    </row>
    <row r="17" spans="1:30" s="19" customFormat="1" ht="37.5" customHeight="1">
      <c r="A17" s="18">
        <v>8</v>
      </c>
      <c r="B17" s="22" t="s">
        <v>15</v>
      </c>
      <c r="C17" s="29" t="s">
        <v>41</v>
      </c>
      <c r="D17" s="20">
        <v>21</v>
      </c>
      <c r="E17" s="29"/>
      <c r="F17" s="26" t="s">
        <v>36</v>
      </c>
      <c r="G17" s="48">
        <v>2</v>
      </c>
      <c r="H17" s="44">
        <v>3</v>
      </c>
      <c r="I17" s="29" t="s">
        <v>41</v>
      </c>
      <c r="J17" s="20">
        <v>21</v>
      </c>
      <c r="K17" s="39"/>
      <c r="L17" s="39">
        <v>7</v>
      </c>
      <c r="M17" s="47">
        <v>7</v>
      </c>
      <c r="N17" s="39">
        <v>8</v>
      </c>
      <c r="O17" s="32">
        <v>7</v>
      </c>
      <c r="P17" s="48">
        <v>7</v>
      </c>
      <c r="Q17" s="39">
        <v>10</v>
      </c>
      <c r="R17" s="25">
        <v>6</v>
      </c>
      <c r="S17" s="20">
        <v>16</v>
      </c>
      <c r="T17" s="25"/>
      <c r="U17" s="39">
        <v>6</v>
      </c>
      <c r="V17" s="38">
        <v>16</v>
      </c>
      <c r="W17" s="39"/>
      <c r="X17" s="42">
        <v>8</v>
      </c>
      <c r="Y17" s="38">
        <v>18</v>
      </c>
      <c r="Z17" s="42"/>
      <c r="AA17" s="32">
        <v>3</v>
      </c>
      <c r="AB17" s="25">
        <f>Q17+N17+H17</f>
        <v>21</v>
      </c>
      <c r="AC17" s="49">
        <f>P17+M17+G17</f>
        <v>16</v>
      </c>
      <c r="AD17" s="25">
        <v>8</v>
      </c>
    </row>
    <row r="18" spans="1:30" s="19" customFormat="1" ht="37.5" customHeight="1">
      <c r="A18" s="18">
        <v>9</v>
      </c>
      <c r="B18" s="22" t="s">
        <v>34</v>
      </c>
      <c r="C18" s="29" t="s">
        <v>43</v>
      </c>
      <c r="D18" s="48">
        <v>9</v>
      </c>
      <c r="E18" s="45" t="s">
        <v>44</v>
      </c>
      <c r="F18" s="25">
        <v>7</v>
      </c>
      <c r="G18" s="20">
        <v>17</v>
      </c>
      <c r="H18" s="25"/>
      <c r="I18" s="25">
        <v>5</v>
      </c>
      <c r="J18" s="48">
        <v>5</v>
      </c>
      <c r="K18" s="44">
        <v>5</v>
      </c>
      <c r="L18" s="39">
        <v>9</v>
      </c>
      <c r="M18" s="38">
        <v>19</v>
      </c>
      <c r="N18" s="29"/>
      <c r="O18" s="39">
        <v>8</v>
      </c>
      <c r="P18" s="38">
        <v>18</v>
      </c>
      <c r="Q18" s="30"/>
      <c r="R18" s="25">
        <v>4</v>
      </c>
      <c r="S18" s="48">
        <v>4</v>
      </c>
      <c r="T18" s="25">
        <v>7</v>
      </c>
      <c r="U18" s="39">
        <v>6</v>
      </c>
      <c r="V18" s="38">
        <v>16</v>
      </c>
      <c r="W18" s="30"/>
      <c r="X18" s="42">
        <v>8</v>
      </c>
      <c r="Y18" s="38">
        <v>18</v>
      </c>
      <c r="Z18" s="43"/>
      <c r="AA18" s="32">
        <v>3</v>
      </c>
      <c r="AB18" s="25">
        <f>E18+K18+T18</f>
        <v>15</v>
      </c>
      <c r="AC18" s="49">
        <f>D18+J18+S18</f>
        <v>18</v>
      </c>
      <c r="AD18" s="25">
        <v>9</v>
      </c>
    </row>
    <row r="19" spans="1:30" s="19" customFormat="1" ht="37.5" customHeight="1">
      <c r="A19" s="18">
        <v>10</v>
      </c>
      <c r="B19" s="22" t="s">
        <v>26</v>
      </c>
      <c r="C19" s="25">
        <v>6</v>
      </c>
      <c r="D19" s="47">
        <v>6</v>
      </c>
      <c r="E19" s="44">
        <v>3</v>
      </c>
      <c r="F19" s="25">
        <v>6</v>
      </c>
      <c r="G19" s="48">
        <v>6</v>
      </c>
      <c r="H19" s="44">
        <v>3</v>
      </c>
      <c r="I19" s="25">
        <v>7</v>
      </c>
      <c r="J19" s="47">
        <v>7</v>
      </c>
      <c r="K19" s="44">
        <v>5</v>
      </c>
      <c r="L19" s="39">
        <v>9</v>
      </c>
      <c r="M19" s="38">
        <v>19</v>
      </c>
      <c r="N19" s="39"/>
      <c r="O19" s="39">
        <v>8</v>
      </c>
      <c r="P19" s="38">
        <v>18</v>
      </c>
      <c r="Q19" s="39"/>
      <c r="R19" s="25">
        <v>6</v>
      </c>
      <c r="S19" s="20">
        <v>16</v>
      </c>
      <c r="T19" s="25"/>
      <c r="U19" s="39">
        <v>6</v>
      </c>
      <c r="V19" s="38">
        <v>16</v>
      </c>
      <c r="W19" s="39"/>
      <c r="X19" s="42">
        <v>8</v>
      </c>
      <c r="Y19" s="38">
        <v>18</v>
      </c>
      <c r="Z19" s="42"/>
      <c r="AA19" s="32">
        <v>3</v>
      </c>
      <c r="AB19" s="25">
        <f>K19+H19+E19</f>
        <v>11</v>
      </c>
      <c r="AC19" s="49">
        <f>J19+G19+D19</f>
        <v>19</v>
      </c>
      <c r="AD19" s="39">
        <v>10</v>
      </c>
    </row>
    <row r="20" spans="1:30" s="19" customFormat="1" ht="37.5" customHeight="1">
      <c r="A20" s="18">
        <v>11</v>
      </c>
      <c r="B20" s="22" t="s">
        <v>29</v>
      </c>
      <c r="C20" s="29" t="s">
        <v>40</v>
      </c>
      <c r="D20" s="48">
        <v>8</v>
      </c>
      <c r="E20" s="45" t="s">
        <v>44</v>
      </c>
      <c r="F20" s="25">
        <v>7</v>
      </c>
      <c r="G20" s="20">
        <v>17</v>
      </c>
      <c r="H20" s="25"/>
      <c r="I20" s="25">
        <v>8</v>
      </c>
      <c r="J20" s="48">
        <v>8</v>
      </c>
      <c r="K20" s="44">
        <v>5</v>
      </c>
      <c r="L20" s="25">
        <v>8</v>
      </c>
      <c r="M20" s="48">
        <v>8</v>
      </c>
      <c r="N20" s="25">
        <v>9</v>
      </c>
      <c r="O20" s="39">
        <v>8</v>
      </c>
      <c r="P20" s="38">
        <v>18</v>
      </c>
      <c r="Q20" s="30"/>
      <c r="R20" s="25">
        <v>6</v>
      </c>
      <c r="S20" s="20">
        <v>16</v>
      </c>
      <c r="T20" s="25"/>
      <c r="U20" s="39">
        <v>6</v>
      </c>
      <c r="V20" s="38">
        <v>16</v>
      </c>
      <c r="W20" s="31"/>
      <c r="X20" s="42">
        <v>8</v>
      </c>
      <c r="Y20" s="38">
        <v>18</v>
      </c>
      <c r="Z20" s="43"/>
      <c r="AA20" s="32">
        <v>3</v>
      </c>
      <c r="AB20" s="25">
        <f>N20+K20+E20</f>
        <v>17</v>
      </c>
      <c r="AC20" s="49">
        <f>M20+J20+D20</f>
        <v>24</v>
      </c>
      <c r="AD20" s="29" t="s">
        <v>41</v>
      </c>
    </row>
    <row r="21" spans="1:30" s="19" customFormat="1" ht="37.5" customHeight="1">
      <c r="A21" s="18">
        <v>12</v>
      </c>
      <c r="B21" s="22" t="s">
        <v>56</v>
      </c>
      <c r="C21" s="29" t="s">
        <v>41</v>
      </c>
      <c r="D21" s="20">
        <v>21</v>
      </c>
      <c r="E21" s="29"/>
      <c r="F21" s="25">
        <v>7</v>
      </c>
      <c r="G21" s="20">
        <v>17</v>
      </c>
      <c r="H21" s="25"/>
      <c r="I21" s="39">
        <v>4</v>
      </c>
      <c r="J21" s="20">
        <v>4</v>
      </c>
      <c r="K21" s="45" t="s">
        <v>38</v>
      </c>
      <c r="L21" s="39">
        <v>9</v>
      </c>
      <c r="M21" s="38">
        <v>19</v>
      </c>
      <c r="N21" s="29"/>
      <c r="O21" s="39">
        <v>8</v>
      </c>
      <c r="P21" s="38">
        <v>18</v>
      </c>
      <c r="Q21" s="30"/>
      <c r="R21" s="25">
        <v>6</v>
      </c>
      <c r="S21" s="20">
        <v>16</v>
      </c>
      <c r="T21" s="25"/>
      <c r="U21" s="39">
        <v>6</v>
      </c>
      <c r="V21" s="38">
        <v>16</v>
      </c>
      <c r="W21" s="30"/>
      <c r="X21" s="42">
        <v>8</v>
      </c>
      <c r="Y21" s="38">
        <v>18</v>
      </c>
      <c r="Z21" s="43"/>
      <c r="AA21" s="32">
        <v>1</v>
      </c>
      <c r="AB21" s="25">
        <v>5</v>
      </c>
      <c r="AC21" s="73">
        <v>4</v>
      </c>
      <c r="AD21" s="25"/>
    </row>
    <row r="22" spans="1:30" s="19" customFormat="1" ht="37.5" customHeight="1">
      <c r="A22" s="18">
        <v>13</v>
      </c>
      <c r="B22" s="22" t="s">
        <v>32</v>
      </c>
      <c r="C22" s="29" t="s">
        <v>38</v>
      </c>
      <c r="D22" s="20">
        <v>5</v>
      </c>
      <c r="E22" s="45" t="s">
        <v>44</v>
      </c>
      <c r="F22" s="25">
        <v>7</v>
      </c>
      <c r="G22" s="21" t="s">
        <v>46</v>
      </c>
      <c r="H22" s="25"/>
      <c r="I22" s="29" t="s">
        <v>41</v>
      </c>
      <c r="J22" s="20">
        <v>21</v>
      </c>
      <c r="K22" s="25"/>
      <c r="L22" s="39">
        <v>9</v>
      </c>
      <c r="M22" s="38">
        <v>19</v>
      </c>
      <c r="N22" s="29"/>
      <c r="O22" s="39">
        <v>8</v>
      </c>
      <c r="P22" s="38">
        <v>18</v>
      </c>
      <c r="Q22" s="30"/>
      <c r="R22" s="25">
        <v>6</v>
      </c>
      <c r="S22" s="20">
        <v>16</v>
      </c>
      <c r="T22" s="25"/>
      <c r="U22" s="39">
        <v>6</v>
      </c>
      <c r="V22" s="38">
        <v>16</v>
      </c>
      <c r="W22" s="31"/>
      <c r="X22" s="42">
        <v>8</v>
      </c>
      <c r="Y22" s="38">
        <v>18</v>
      </c>
      <c r="Z22" s="32"/>
      <c r="AA22" s="32">
        <v>1</v>
      </c>
      <c r="AB22" s="25">
        <v>3</v>
      </c>
      <c r="AC22" s="73">
        <v>5</v>
      </c>
      <c r="AD22" s="27"/>
    </row>
    <row r="23" spans="1:30" s="19" customFormat="1" ht="37.5" customHeight="1">
      <c r="A23" s="18">
        <v>14</v>
      </c>
      <c r="B23" s="22" t="s">
        <v>13</v>
      </c>
      <c r="C23" s="29" t="s">
        <v>41</v>
      </c>
      <c r="D23" s="21" t="s">
        <v>50</v>
      </c>
      <c r="E23" s="29"/>
      <c r="F23" s="25">
        <v>7</v>
      </c>
      <c r="G23" s="20">
        <v>17</v>
      </c>
      <c r="H23" s="25"/>
      <c r="I23" s="29" t="s">
        <v>41</v>
      </c>
      <c r="J23" s="20">
        <v>21</v>
      </c>
      <c r="K23" s="30"/>
      <c r="L23" s="39">
        <v>9</v>
      </c>
      <c r="M23" s="38">
        <v>19</v>
      </c>
      <c r="N23" s="29"/>
      <c r="O23" s="39">
        <v>8</v>
      </c>
      <c r="P23" s="38">
        <v>18</v>
      </c>
      <c r="Q23" s="30"/>
      <c r="R23" s="25">
        <v>6</v>
      </c>
      <c r="S23" s="20">
        <v>16</v>
      </c>
      <c r="T23" s="25"/>
      <c r="U23" s="39">
        <v>6</v>
      </c>
      <c r="V23" s="38">
        <v>16</v>
      </c>
      <c r="W23" s="30"/>
      <c r="X23" s="32">
        <v>6</v>
      </c>
      <c r="Y23" s="41">
        <v>6</v>
      </c>
      <c r="Z23" s="32">
        <v>1</v>
      </c>
      <c r="AA23" s="32">
        <v>1</v>
      </c>
      <c r="AB23" s="25">
        <v>1</v>
      </c>
      <c r="AC23" s="73">
        <v>6</v>
      </c>
      <c r="AD23" s="27"/>
    </row>
    <row r="24" spans="1:30" s="19" customFormat="1" ht="37.5" customHeight="1">
      <c r="A24" s="18">
        <v>15</v>
      </c>
      <c r="B24" s="22" t="s">
        <v>14</v>
      </c>
      <c r="C24" s="29" t="s">
        <v>41</v>
      </c>
      <c r="D24" s="20">
        <v>21</v>
      </c>
      <c r="E24" s="29"/>
      <c r="F24" s="25">
        <v>7</v>
      </c>
      <c r="G24" s="20">
        <v>17</v>
      </c>
      <c r="H24" s="25"/>
      <c r="I24" s="29" t="s">
        <v>41</v>
      </c>
      <c r="J24" s="20">
        <v>21</v>
      </c>
      <c r="K24" s="39"/>
      <c r="L24" s="39">
        <v>9</v>
      </c>
      <c r="M24" s="38">
        <v>19</v>
      </c>
      <c r="N24" s="39"/>
      <c r="O24" s="39">
        <v>8</v>
      </c>
      <c r="P24" s="38">
        <v>18</v>
      </c>
      <c r="Q24" s="39"/>
      <c r="R24" s="25">
        <v>6</v>
      </c>
      <c r="S24" s="20">
        <v>16</v>
      </c>
      <c r="T24" s="25"/>
      <c r="U24" s="39">
        <v>6</v>
      </c>
      <c r="V24" s="38">
        <v>16</v>
      </c>
      <c r="W24" s="39"/>
      <c r="X24" s="42">
        <v>8</v>
      </c>
      <c r="Y24" s="38">
        <v>18</v>
      </c>
      <c r="Z24" s="42"/>
      <c r="AA24" s="32">
        <v>0</v>
      </c>
      <c r="AB24" s="25">
        <v>0</v>
      </c>
      <c r="AC24" s="73">
        <v>0</v>
      </c>
      <c r="AD24" s="26"/>
    </row>
    <row r="25" spans="1:30" s="19" customFormat="1" ht="37.5" customHeight="1">
      <c r="A25" s="18">
        <v>16</v>
      </c>
      <c r="B25" s="22" t="s">
        <v>24</v>
      </c>
      <c r="C25" s="29" t="s">
        <v>41</v>
      </c>
      <c r="D25" s="20">
        <v>21</v>
      </c>
      <c r="E25" s="29"/>
      <c r="F25" s="25">
        <v>7</v>
      </c>
      <c r="G25" s="20">
        <v>17</v>
      </c>
      <c r="H25" s="25"/>
      <c r="I25" s="29" t="s">
        <v>41</v>
      </c>
      <c r="J25" s="20">
        <v>21</v>
      </c>
      <c r="K25" s="39"/>
      <c r="L25" s="39">
        <v>9</v>
      </c>
      <c r="M25" s="38">
        <v>19</v>
      </c>
      <c r="N25" s="39"/>
      <c r="O25" s="39">
        <v>8</v>
      </c>
      <c r="P25" s="38">
        <v>18</v>
      </c>
      <c r="Q25" s="39"/>
      <c r="R25" s="25">
        <v>6</v>
      </c>
      <c r="S25" s="20">
        <v>16</v>
      </c>
      <c r="T25" s="25"/>
      <c r="U25" s="39">
        <v>6</v>
      </c>
      <c r="V25" s="38">
        <v>16</v>
      </c>
      <c r="W25" s="39"/>
      <c r="X25" s="42">
        <v>8</v>
      </c>
      <c r="Y25" s="38">
        <v>18</v>
      </c>
      <c r="Z25" s="42"/>
      <c r="AA25" s="32">
        <v>0</v>
      </c>
      <c r="AB25" s="25">
        <v>0</v>
      </c>
      <c r="AC25" s="73">
        <v>0</v>
      </c>
      <c r="AD25" s="26"/>
    </row>
    <row r="26" spans="1:30" s="19" customFormat="1" ht="37.5" customHeight="1">
      <c r="A26" s="18">
        <v>17</v>
      </c>
      <c r="B26" s="22" t="s">
        <v>17</v>
      </c>
      <c r="C26" s="29" t="s">
        <v>41</v>
      </c>
      <c r="D26" s="20">
        <v>21</v>
      </c>
      <c r="E26" s="29"/>
      <c r="F26" s="25">
        <v>7</v>
      </c>
      <c r="G26" s="20">
        <v>17</v>
      </c>
      <c r="H26" s="25"/>
      <c r="I26" s="29" t="s">
        <v>41</v>
      </c>
      <c r="J26" s="20">
        <v>21</v>
      </c>
      <c r="K26" s="46"/>
      <c r="L26" s="39">
        <v>9</v>
      </c>
      <c r="M26" s="38">
        <v>19</v>
      </c>
      <c r="N26" s="39"/>
      <c r="O26" s="39">
        <v>8</v>
      </c>
      <c r="P26" s="38">
        <v>18</v>
      </c>
      <c r="Q26" s="39"/>
      <c r="R26" s="25">
        <v>6</v>
      </c>
      <c r="S26" s="20">
        <v>16</v>
      </c>
      <c r="T26" s="25"/>
      <c r="U26" s="39">
        <v>6</v>
      </c>
      <c r="V26" s="38">
        <v>16</v>
      </c>
      <c r="W26" s="39"/>
      <c r="X26" s="42">
        <v>8</v>
      </c>
      <c r="Y26" s="38">
        <v>18</v>
      </c>
      <c r="Z26" s="42"/>
      <c r="AA26" s="32">
        <v>0</v>
      </c>
      <c r="AB26" s="25">
        <v>0</v>
      </c>
      <c r="AC26" s="73">
        <v>0</v>
      </c>
      <c r="AD26" s="26"/>
    </row>
    <row r="27" spans="1:30" s="3" customFormat="1" ht="41.25" customHeight="1">
      <c r="A27" s="18">
        <v>18</v>
      </c>
      <c r="B27" s="22" t="s">
        <v>30</v>
      </c>
      <c r="C27" s="29" t="s">
        <v>41</v>
      </c>
      <c r="D27" s="21" t="s">
        <v>50</v>
      </c>
      <c r="E27" s="29"/>
      <c r="F27" s="25">
        <v>7</v>
      </c>
      <c r="G27" s="20">
        <v>17</v>
      </c>
      <c r="H27" s="25"/>
      <c r="I27" s="29" t="s">
        <v>41</v>
      </c>
      <c r="J27" s="20">
        <v>21</v>
      </c>
      <c r="K27" s="25"/>
      <c r="L27" s="39">
        <v>9</v>
      </c>
      <c r="M27" s="38">
        <v>19</v>
      </c>
      <c r="N27" s="30"/>
      <c r="O27" s="39">
        <v>8</v>
      </c>
      <c r="P27" s="38">
        <v>18</v>
      </c>
      <c r="Q27" s="25"/>
      <c r="R27" s="25">
        <v>6</v>
      </c>
      <c r="S27" s="20">
        <v>16</v>
      </c>
      <c r="T27" s="25"/>
      <c r="U27" s="39">
        <v>6</v>
      </c>
      <c r="V27" s="38">
        <v>16</v>
      </c>
      <c r="W27" s="31"/>
      <c r="X27" s="42">
        <v>8</v>
      </c>
      <c r="Y27" s="38">
        <v>18</v>
      </c>
      <c r="Z27" s="32"/>
      <c r="AA27" s="32">
        <v>0</v>
      </c>
      <c r="AB27" s="25">
        <v>0</v>
      </c>
      <c r="AC27" s="73">
        <v>0</v>
      </c>
      <c r="AD27" s="25"/>
    </row>
    <row r="28" spans="1:30" s="3" customFormat="1" ht="35.25" customHeight="1">
      <c r="A28" s="18">
        <v>19</v>
      </c>
      <c r="B28" s="22" t="s">
        <v>31</v>
      </c>
      <c r="C28" s="29" t="s">
        <v>41</v>
      </c>
      <c r="D28" s="21" t="s">
        <v>50</v>
      </c>
      <c r="E28" s="29"/>
      <c r="F28" s="25">
        <v>7</v>
      </c>
      <c r="G28" s="20">
        <v>17</v>
      </c>
      <c r="H28" s="25"/>
      <c r="I28" s="29" t="s">
        <v>41</v>
      </c>
      <c r="J28" s="20">
        <v>21</v>
      </c>
      <c r="K28" s="30"/>
      <c r="L28" s="39">
        <v>9</v>
      </c>
      <c r="M28" s="38">
        <v>19</v>
      </c>
      <c r="N28" s="30"/>
      <c r="O28" s="39">
        <v>8</v>
      </c>
      <c r="P28" s="38">
        <v>18</v>
      </c>
      <c r="Q28" s="30"/>
      <c r="R28" s="25">
        <v>6</v>
      </c>
      <c r="S28" s="20">
        <v>16</v>
      </c>
      <c r="T28" s="25"/>
      <c r="U28" s="39">
        <v>6</v>
      </c>
      <c r="V28" s="38">
        <v>16</v>
      </c>
      <c r="W28" s="31"/>
      <c r="X28" s="42">
        <v>8</v>
      </c>
      <c r="Y28" s="38">
        <v>18</v>
      </c>
      <c r="Z28" s="43"/>
      <c r="AA28" s="32">
        <v>0</v>
      </c>
      <c r="AB28" s="25">
        <v>0</v>
      </c>
      <c r="AC28" s="73">
        <v>0</v>
      </c>
      <c r="AD28" s="25"/>
    </row>
    <row r="29" spans="1:30" s="3" customFormat="1" ht="37.5" customHeight="1">
      <c r="A29" s="18">
        <v>20</v>
      </c>
      <c r="B29" s="22" t="s">
        <v>33</v>
      </c>
      <c r="C29" s="29" t="s">
        <v>41</v>
      </c>
      <c r="D29" s="20">
        <v>21</v>
      </c>
      <c r="E29" s="29"/>
      <c r="F29" s="25">
        <v>7</v>
      </c>
      <c r="G29" s="20">
        <v>17</v>
      </c>
      <c r="H29" s="25"/>
      <c r="I29" s="29" t="s">
        <v>41</v>
      </c>
      <c r="J29" s="20">
        <v>21</v>
      </c>
      <c r="K29" s="30"/>
      <c r="L29" s="39">
        <v>9</v>
      </c>
      <c r="M29" s="38">
        <v>19</v>
      </c>
      <c r="N29" s="29"/>
      <c r="O29" s="39">
        <v>8</v>
      </c>
      <c r="P29" s="38">
        <v>18</v>
      </c>
      <c r="Q29" s="30"/>
      <c r="R29" s="25">
        <v>6</v>
      </c>
      <c r="S29" s="20">
        <v>16</v>
      </c>
      <c r="T29" s="25"/>
      <c r="U29" s="39">
        <v>6</v>
      </c>
      <c r="V29" s="38">
        <v>16</v>
      </c>
      <c r="W29" s="30"/>
      <c r="X29" s="42">
        <v>8</v>
      </c>
      <c r="Y29" s="38">
        <v>18</v>
      </c>
      <c r="Z29" s="32"/>
      <c r="AA29" s="32">
        <v>0</v>
      </c>
      <c r="AB29" s="25">
        <v>0</v>
      </c>
      <c r="AC29" s="73">
        <v>0</v>
      </c>
      <c r="AD29" s="25"/>
    </row>
    <row r="30" spans="1:31" ht="42" customHeight="1">
      <c r="A30" s="12"/>
      <c r="B30" s="34" t="s">
        <v>18</v>
      </c>
      <c r="C30" s="67">
        <f>E22+E20+E19+E18+E15+E14+E13+E12+E11+E10</f>
        <v>30</v>
      </c>
      <c r="D30" s="68"/>
      <c r="E30" s="69"/>
      <c r="F30" s="67">
        <f>H19+H17+H14+H13+H12+H10</f>
        <v>18</v>
      </c>
      <c r="G30" s="68"/>
      <c r="H30" s="69"/>
      <c r="I30" s="67">
        <f>K21+K20+K19+K18+K16+K15+K14+K12+K11+K10</f>
        <v>50</v>
      </c>
      <c r="J30" s="68"/>
      <c r="K30" s="69"/>
      <c r="L30" s="67">
        <f>N20+N17+N15+N14+N13+N12+N11+N10</f>
        <v>69</v>
      </c>
      <c r="M30" s="68"/>
      <c r="N30" s="69"/>
      <c r="O30" s="67">
        <f>Q17+Q15+Q14+Q13+Q12+Q11+Q10</f>
        <v>65</v>
      </c>
      <c r="P30" s="68"/>
      <c r="Q30" s="69"/>
      <c r="R30" s="67">
        <f>T18+T16+T12+T11+T10</f>
        <v>47</v>
      </c>
      <c r="S30" s="68"/>
      <c r="T30" s="69"/>
      <c r="U30" s="67">
        <f>W14+W13+W12+W11+W10</f>
        <v>47</v>
      </c>
      <c r="V30" s="68"/>
      <c r="W30" s="69"/>
      <c r="X30" s="70">
        <f>Z23+Z16+Z15+Z13+Z12+Z11+Z10</f>
        <v>24</v>
      </c>
      <c r="Y30" s="71"/>
      <c r="Z30" s="72"/>
      <c r="AA30" s="14"/>
      <c r="AB30" s="25">
        <f>AB23+AB22+AB21+AB20+AB19+AB18+AB17+AB16+AB15+AB14+AB13+AB12+AB11+AB10</f>
        <v>350</v>
      </c>
      <c r="AC30" s="74"/>
      <c r="AD30" s="13"/>
      <c r="AE30" s="3"/>
    </row>
    <row r="31" spans="2:30" ht="18" customHeight="1">
      <c r="B31" s="3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8"/>
      <c r="Y31" s="8"/>
      <c r="Z31" s="8"/>
      <c r="AA31" s="8"/>
      <c r="AB31" s="8"/>
      <c r="AC31" s="7"/>
      <c r="AD31" s="7"/>
    </row>
    <row r="32" spans="2:30" ht="20.25" customHeight="1">
      <c r="B32" s="66" t="s">
        <v>25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</row>
    <row r="34" ht="12.75">
      <c r="Z34" s="37"/>
    </row>
    <row r="35" ht="12.75">
      <c r="L35" s="37"/>
    </row>
  </sheetData>
  <sheetProtection selectLockedCells="1" selectUnlockedCells="1"/>
  <mergeCells count="24">
    <mergeCell ref="B32:AD32"/>
    <mergeCell ref="R30:T30"/>
    <mergeCell ref="U30:W30"/>
    <mergeCell ref="X30:Z30"/>
    <mergeCell ref="C30:E30"/>
    <mergeCell ref="F30:H30"/>
    <mergeCell ref="I30:K30"/>
    <mergeCell ref="L30:N30"/>
    <mergeCell ref="O30:Q30"/>
    <mergeCell ref="A2:AD2"/>
    <mergeCell ref="A3:AD3"/>
    <mergeCell ref="U7:X7"/>
    <mergeCell ref="A5:AD5"/>
    <mergeCell ref="A7:B7"/>
    <mergeCell ref="A6:AD6"/>
    <mergeCell ref="AC7:AD7"/>
    <mergeCell ref="I8:K8"/>
    <mergeCell ref="U8:W8"/>
    <mergeCell ref="X8:Z8"/>
    <mergeCell ref="C8:E8"/>
    <mergeCell ref="F8:H8"/>
    <mergeCell ref="L8:N8"/>
    <mergeCell ref="O8:Q8"/>
    <mergeCell ref="R8:T8"/>
  </mergeCells>
  <hyperlinks>
    <hyperlink ref="B25" r:id="rId1" tooltip="Каменское" display="https://atmr.ru/munizipalnie-obrazovania/kamenskoe/"/>
    <hyperlink ref="B26" r:id="rId2" tooltip="Кулаковское" display="https://atmr.ru/munizipalnie-obrazovania/kulakovskoe/"/>
    <hyperlink ref="B27" r:id="rId3" tooltip="Муллашинское" display="https://atmr.ru/munizipalnie-obrazovania/mullashinskoe/"/>
    <hyperlink ref="B28" r:id="rId4" tooltip="Наримановское" display="https://atmr.ru/munizipalnie-obrazovania/narimanovskoe/"/>
    <hyperlink ref="B29" r:id="rId5" tooltip="Салаирское" display="https://atmr.ru/munizipalnie-obrazovania/salairskoe/"/>
    <hyperlink ref="B10" r:id="rId6" tooltip="Боровский" display="https://atmr.ru/munizipalnie-obrazovania/borovskij/"/>
    <hyperlink ref="B11" r:id="rId7" tooltip="Успенское" display="https://atmr.ru/munizipalnie-obrazovania/uspenskoe/"/>
    <hyperlink ref="B12" r:id="rId8" tooltip="Винзилинское" display="https://atmr.ru/munizipalnie-obrazovania/vinzilinskoe/"/>
    <hyperlink ref="B14" r:id="rId9" tooltip="Мальковское" display="https://atmr.ru/munizipalnie-obrazovania/malkovskoe/"/>
    <hyperlink ref="B15" r:id="rId10" tooltip="Богандинское" display="https://atmr.ru/munizipalnie-obrazovania/bogandinskoe/"/>
    <hyperlink ref="B16" r:id="rId11" tooltip="Каскаринское" display="https://atmr.ru/munizipalnie-obrazovania/kaskarinskoe/"/>
    <hyperlink ref="B13" r:id="rId12" tooltip="Переваловское" display="https://atmr.ru/munizipalnie-obrazovania/perevalovskoe/"/>
    <hyperlink ref="B18" r:id="rId13" tooltip="Чикчинское" display="https://atmr.ru/munizipalnie-obrazovania/chikchinskoe/"/>
    <hyperlink ref="B19" r:id="rId14" tooltip="Андреевское" display="https://atmr.ru/munizipalnie-obrazovania/andreevskoe/"/>
    <hyperlink ref="B20" r:id="rId15" tooltip="Московское" display="https://atmr.ru/munizipalnie-obrazovania/moskovskoe/"/>
    <hyperlink ref="B22" r:id="rId16" tooltip="Онохинское" display="https://atmr.ru/munizipalnie-obrazovania/onohinskoe/"/>
    <hyperlink ref="B23" r:id="rId17" tooltip="Новотарманское" display="https://atmr.ru/munizipalnie-obrazovania/novotarmanskoe/"/>
  </hyperlink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45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Минаев Максим Валерьевич</dc:creator>
  <cp:keywords/>
  <dc:description/>
  <cp:lastModifiedBy>Пользователь</cp:lastModifiedBy>
  <cp:lastPrinted>2018-12-08T12:35:46Z</cp:lastPrinted>
  <dcterms:created xsi:type="dcterms:W3CDTF">2014-11-17T05:07:54Z</dcterms:created>
  <dcterms:modified xsi:type="dcterms:W3CDTF">2022-12-20T04:20:30Z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